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3920" windowHeight="10410" activeTab="0"/>
  </bookViews>
  <sheets>
    <sheet name="2013 год (Разделы)" sheetId="1" r:id="rId1"/>
  </sheets>
  <definedNames>
    <definedName name="_xlnm._FilterDatabase" localSheetId="0" hidden="1">'2013 год (Разделы)'!$A$5:$G$39</definedName>
    <definedName name="_xlnm.Print_Area" localSheetId="0">'2013 год (Разделы)'!$A$1:$I$125</definedName>
  </definedNames>
  <calcPr fullCalcOnLoad="1"/>
</workbook>
</file>

<file path=xl/sharedStrings.xml><?xml version="1.0" encoding="utf-8"?>
<sst xmlns="http://schemas.openxmlformats.org/spreadsheetml/2006/main" count="297" uniqueCount="133">
  <si>
    <t/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</si>
  <si>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</si>
  <si>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№ п/п</t>
  </si>
  <si>
    <t>2.</t>
  </si>
  <si>
    <t>3.</t>
  </si>
  <si>
    <t>4.</t>
  </si>
  <si>
    <t>ИТОГО</t>
  </si>
  <si>
    <t>1.</t>
  </si>
  <si>
    <t>Наименование</t>
  </si>
  <si>
    <t>Резервные средства</t>
  </si>
  <si>
    <t>Обеспечение функций органов местного самоуправления</t>
  </si>
  <si>
    <t>240</t>
  </si>
  <si>
    <t>Расходы на выплаты персоналу муниципальных органов</t>
  </si>
  <si>
    <t>120</t>
  </si>
  <si>
    <t>110</t>
  </si>
  <si>
    <t>Расходы на выплаты персоналу казенных учреждений</t>
  </si>
  <si>
    <t>ИТОГО ПРОГРАММНАЯ ЧАСТЬ</t>
  </si>
  <si>
    <t>ИТОГО НЕПРОГРАММНАЯ ЧАСТЬ</t>
  </si>
  <si>
    <t>Благоустройство</t>
  </si>
  <si>
    <t>Жилищное хозяйство</t>
  </si>
  <si>
    <t>Уплата налогов, сборов и иных платежей</t>
  </si>
  <si>
    <t>Иные закупки товаров, работ и услуг для муниципальных нужд</t>
  </si>
  <si>
    <t>Дорожное хозяйство (дорожные фонды)</t>
  </si>
  <si>
    <t>Культура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</si>
  <si>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</si>
  <si>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Непрограммные расходы органов исполнительной власти муниципального образования Лисинское сельское поселение Тосненского района Ленинградской области</t>
  </si>
  <si>
    <t xml:space="preserve">Резервные фонды </t>
  </si>
  <si>
    <t>Другие вопросы в области национальной экономики</t>
  </si>
  <si>
    <t>Муниципальная программа "Развитие автомобильных дорог Лисинского сельского поселения Тосненского района Ленинграсдкой области"</t>
  </si>
  <si>
    <t>Муниципальная программа «Благоустройство территории Лисинского сельского поселения Тосненского района Ленинградской области»</t>
  </si>
  <si>
    <t>1000000000</t>
  </si>
  <si>
    <t>Мероприятия по содержанию автомобильных дорог</t>
  </si>
  <si>
    <t>1200000000</t>
  </si>
  <si>
    <t>Мероприятия по содержанию объектов благоустройства территории Лисинского сельского поселения Тосненского района Ленинградской области</t>
  </si>
  <si>
    <t>0700000000</t>
  </si>
  <si>
    <t>Обеспечение деятельности аппаратов органов местного самоуправления муниципального образования Лисинского сельского поселения Тосненского района Ленинградской области</t>
  </si>
  <si>
    <t>Непрограммные расходы</t>
  </si>
  <si>
    <t>Субвенции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(областной бюджет)</t>
  </si>
  <si>
    <t>9130171340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</si>
  <si>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</si>
  <si>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</si>
  <si>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Выполнение других обязательств муниципальных образований</t>
  </si>
  <si>
    <t>850</t>
  </si>
  <si>
    <t>9900000000</t>
  </si>
  <si>
    <t>9990000000</t>
  </si>
  <si>
    <t>9990100000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</si>
  <si>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</si>
  <si>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Мероприятия в области национальной экономики</t>
  </si>
  <si>
    <t>9990110360</t>
  </si>
  <si>
    <t>Обеспечение мероприятий по капитальному ремонту многоквартирных домов</t>
  </si>
  <si>
    <t>9990196010</t>
  </si>
  <si>
    <t>ЦСР</t>
  </si>
  <si>
    <t>ВР</t>
  </si>
  <si>
    <t>Рз</t>
  </si>
  <si>
    <t>ПР</t>
  </si>
  <si>
    <t>03</t>
  </si>
  <si>
    <t>09</t>
  </si>
  <si>
    <t>04</t>
  </si>
  <si>
    <t>05</t>
  </si>
  <si>
    <t>02</t>
  </si>
  <si>
    <t>07</t>
  </si>
  <si>
    <t>08</t>
  </si>
  <si>
    <t>01</t>
  </si>
  <si>
    <t>1400000000</t>
  </si>
  <si>
    <t>Мероприятия по повышению надежности и энергетической эффективности</t>
  </si>
  <si>
    <t>13</t>
  </si>
  <si>
    <t>11</t>
  </si>
  <si>
    <t>12</t>
  </si>
  <si>
    <t>Мероприятия по землеустройству и землепользованию</t>
  </si>
  <si>
    <t>9990110350</t>
  </si>
  <si>
    <t>Закупка товаров,  работ и услуг для обеспечения государственных (муниципальных) нужд</t>
  </si>
  <si>
    <t>200</t>
  </si>
  <si>
    <t>100</t>
  </si>
  <si>
    <t>Иные бюджетные ассигнования</t>
  </si>
  <si>
    <t>800</t>
  </si>
  <si>
    <t>14</t>
  </si>
  <si>
    <t>Другие вопросы в области национальной безопасности и правоохранительной деятельности</t>
  </si>
  <si>
    <t>Муниципальная программа «Развитие культуры на территории Лисинского сельского поселения Тосненского района Ленинградской области»</t>
  </si>
  <si>
    <t>Расходы на выплаты персоналу 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</si>
  <si>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 (Федеральные средства)</t>
  </si>
  <si>
    <t>9990151180</t>
  </si>
  <si>
    <t>Мобилизация и вневойсковая подготовка</t>
  </si>
  <si>
    <t>Муниципальная программа «Энергосбережение и повышение 
энергоэффективности на территории Лисинского сельского поселения Тосненского района Ленинградской области»</t>
  </si>
  <si>
    <t>Сумма (тысяч рублей)</t>
  </si>
  <si>
    <t>1</t>
  </si>
  <si>
    <t>Мероприятия в области пожарной безопасности</t>
  </si>
  <si>
    <t>9990111620</t>
  </si>
  <si>
    <t>Молодежная политика</t>
  </si>
  <si>
    <t>Обеспечение деятельности Главы муниципального образования</t>
  </si>
  <si>
    <t>9110000000</t>
  </si>
  <si>
    <t>9110100000</t>
  </si>
  <si>
    <t>9110100030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</si>
  <si>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</si>
  <si>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>расходы на выплаты персоналу государственных (муниципальных) органов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</si>
  <si>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</si>
  <si>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</si>
  <si>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</si>
  <si>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</si>
  <si>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</si>
  <si>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2024 год</t>
  </si>
  <si>
    <t>Комплекс процессных мероприятий</t>
  </si>
  <si>
    <t>Комплекс процессных мероприятий "Обеспечение отдыха, оздоровления, занятости детей, подростков и молодежи"</t>
  </si>
  <si>
    <t xml:space="preserve">Организация отдыха и оздоровления детей и подростков </t>
  </si>
  <si>
    <t>Комплекс процессных мероприятий  "Развитие культуры на территории поселения"</t>
  </si>
  <si>
    <t>Расходы на обеспечение деятельности муниципальных казенных учреждений</t>
  </si>
  <si>
    <t>0740000000</t>
  </si>
  <si>
    <t>0740100000</t>
  </si>
  <si>
    <t>0740112290</t>
  </si>
  <si>
    <t>0740400000</t>
  </si>
  <si>
    <t>0740400160</t>
  </si>
  <si>
    <t>07404S0360</t>
  </si>
  <si>
    <t>Комплекс процессных мероприятий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территории"</t>
  </si>
  <si>
    <t>Обеспечение мероприятий по капитальному ремонту и ремонту автомобильных дорог общего пользования местного значения</t>
  </si>
  <si>
    <t>1040000000</t>
  </si>
  <si>
    <t>1040100000</t>
  </si>
  <si>
    <t>1040110100</t>
  </si>
  <si>
    <t>1040110110</t>
  </si>
  <si>
    <t>Комплекс процессных мероприятий "Осуществление мероприятий по содержанию (в том числе проектно-изыскательские работы) и развитию объектов благоустройства территории"</t>
  </si>
  <si>
    <t>1240000000</t>
  </si>
  <si>
    <t>1240100000</t>
  </si>
  <si>
    <t>1240113280</t>
  </si>
  <si>
    <t>Комплекс процессных мероприятий "Энергосбережение и повышение энергоэффективности на территории Ленинградской области"</t>
  </si>
  <si>
    <t>1440000000</t>
  </si>
  <si>
    <t>1440100000</t>
  </si>
  <si>
    <t>1440113180</t>
  </si>
  <si>
    <t>2025 год</t>
  </si>
  <si>
    <t>Распределение 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 а также по разделам и подразделам  классификации расходов бюджета Лисинского сельского поселения Тосненского района Ленинградской области 
на 2024-2025 годы</t>
  </si>
  <si>
    <t>Мероприятия по созданию мест (площадок) накопления твердых коммунальных отходов</t>
  </si>
  <si>
    <t>Расходы на обеспечение деятельности муниципального казенного учреждения «МКУК «Лисинский СДК»</t>
  </si>
  <si>
    <t>9990100160</t>
  </si>
  <si>
    <t>12401S4790</t>
  </si>
  <si>
    <t xml:space="preserve">Приложение № 4  
к решению совета депутатов 
Лисинского сельского поселения Тосненского района Ленинградской области
от 20.12.2022  № 121                   </t>
  </si>
  <si>
    <t xml:space="preserve">Приложение №   
к решению совета депутатов 
Лисинского сельского поселения Тосненского района Ленинградской области
от 04.04.2023  № 128            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</si>
</sst>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  <numFmt numFmtId="173" formatCode="000000"/>
    <numFmt numFmtId="174" formatCode="?"/>
    <numFmt numFmtId="175" formatCode="0.000"/>
    <numFmt numFmtId="176" formatCode="0.00;[Red]0.00"/>
    <numFmt numFmtId="177" formatCode="#,##0.0000"/>
    <numFmt numFmtId="178" formatCode="#,##0.00000"/>
    <numFmt numFmtId="179" formatCode="[$-FC19]d\ mmmm\ yyyy\ &quot;г.&quot;"/>
    <numFmt numFmtId="180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right" vertical="center" wrapText="1"/>
    </xf>
    <xf numFmtId="174" fontId="5" fillId="0" borderId="11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right" vertical="center"/>
    </xf>
    <xf numFmtId="172" fontId="7" fillId="0" borderId="10" xfId="0" applyNumberFormat="1" applyFont="1" applyFill="1" applyBorder="1" applyAlignment="1">
      <alignment horizontal="right" vertical="center"/>
    </xf>
    <xf numFmtId="172" fontId="6" fillId="0" borderId="10" xfId="0" applyNumberFormat="1" applyFont="1" applyFill="1" applyBorder="1" applyAlignment="1">
      <alignment horizontal="right" vertical="center" wrapText="1"/>
    </xf>
    <xf numFmtId="172" fontId="7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center" vertical="center"/>
    </xf>
    <xf numFmtId="1" fontId="8" fillId="0" borderId="10" xfId="0" applyNumberFormat="1" applyFont="1" applyFill="1" applyBorder="1" applyAlignment="1">
      <alignment horizontal="center" vertical="center"/>
    </xf>
    <xf numFmtId="49" fontId="9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horizontal="left" vertical="center" wrapText="1"/>
      <protection/>
    </xf>
    <xf numFmtId="49" fontId="5" fillId="0" borderId="10" xfId="54" applyNumberFormat="1" applyFont="1" applyFill="1" applyBorder="1" applyAlignment="1">
      <alignment horizontal="center" vertical="center" wrapText="1"/>
      <protection/>
    </xf>
    <xf numFmtId="49" fontId="5" fillId="0" borderId="10" xfId="54" applyNumberFormat="1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vertical="center" wrapText="1"/>
      <protection/>
    </xf>
    <xf numFmtId="0" fontId="8" fillId="0" borderId="10" xfId="53" applyFont="1" applyFill="1" applyBorder="1" applyAlignment="1">
      <alignment horizontal="center" vertical="center" wrapText="1"/>
      <protection/>
    </xf>
    <xf numFmtId="49" fontId="8" fillId="0" borderId="10" xfId="53" applyNumberFormat="1" applyFont="1" applyFill="1" applyBorder="1" applyAlignment="1">
      <alignment horizontal="center" vertical="center" wrapText="1"/>
      <protection/>
    </xf>
    <xf numFmtId="172" fontId="6" fillId="34" borderId="10" xfId="0" applyNumberFormat="1" applyFont="1" applyFill="1" applyBorder="1" applyAlignment="1">
      <alignment horizontal="right" vertical="center"/>
    </xf>
    <xf numFmtId="0" fontId="48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0" fontId="49" fillId="34" borderId="10" xfId="0" applyFont="1" applyFill="1" applyBorder="1" applyAlignment="1">
      <alignment horizontal="left" vertical="top" wrapText="1"/>
    </xf>
    <xf numFmtId="174" fontId="5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172" fontId="8" fillId="0" borderId="0" xfId="0" applyNumberFormat="1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я 1-9 к бюджету 2007 Поправк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tabSelected="1" view="pageBreakPreview" zoomScale="120" zoomScaleSheetLayoutView="120" zoomScalePageLayoutView="110" workbookViewId="0" topLeftCell="A1">
      <selection activeCell="F1" sqref="F1:H1"/>
    </sheetView>
  </sheetViews>
  <sheetFormatPr defaultColWidth="8.875" defaultRowHeight="12.75"/>
  <cols>
    <col min="1" max="1" width="3.875" style="37" customWidth="1"/>
    <col min="2" max="2" width="67.375" style="17" customWidth="1"/>
    <col min="3" max="3" width="13.625" style="30" customWidth="1"/>
    <col min="4" max="4" width="9.875" style="16" customWidth="1"/>
    <col min="5" max="5" width="6.125" style="30" customWidth="1"/>
    <col min="6" max="6" width="5.875" style="16" customWidth="1"/>
    <col min="7" max="7" width="16.375" style="31" customWidth="1"/>
    <col min="8" max="8" width="13.00390625" style="18" customWidth="1"/>
    <col min="9" max="16384" width="8.875" style="18" customWidth="1"/>
  </cols>
  <sheetData>
    <row r="1" spans="3:8" ht="101.25" customHeight="1">
      <c r="C1" s="54"/>
      <c r="D1" s="54"/>
      <c r="E1" s="54"/>
      <c r="F1" s="79" t="s">
        <v>132</v>
      </c>
      <c r="G1" s="79"/>
      <c r="H1" s="79"/>
    </row>
    <row r="2" spans="3:8" ht="101.25" customHeight="1">
      <c r="C2" s="54"/>
      <c r="D2" s="54"/>
      <c r="E2" s="54"/>
      <c r="F2" s="79" t="s">
        <v>131</v>
      </c>
      <c r="G2" s="79"/>
      <c r="H2" s="79"/>
    </row>
    <row r="3" spans="1:8" ht="78.75" customHeight="1">
      <c r="A3" s="85" t="s">
        <v>126</v>
      </c>
      <c r="B3" s="86"/>
      <c r="C3" s="86"/>
      <c r="D3" s="86"/>
      <c r="E3" s="86"/>
      <c r="F3" s="86"/>
      <c r="G3" s="86"/>
      <c r="H3" s="86"/>
    </row>
    <row r="4" spans="1:8" ht="15.75">
      <c r="A4" s="38"/>
      <c r="B4" s="20"/>
      <c r="C4" s="21"/>
      <c r="D4" s="19"/>
      <c r="E4" s="21"/>
      <c r="F4" s="19"/>
      <c r="G4" s="22"/>
      <c r="H4" s="22"/>
    </row>
    <row r="5" spans="1:8" s="16" customFormat="1" ht="47.25" customHeight="1">
      <c r="A5" s="87" t="s">
        <v>2</v>
      </c>
      <c r="B5" s="75" t="s">
        <v>8</v>
      </c>
      <c r="C5" s="77" t="s">
        <v>51</v>
      </c>
      <c r="D5" s="80" t="s">
        <v>52</v>
      </c>
      <c r="E5" s="77" t="s">
        <v>53</v>
      </c>
      <c r="F5" s="80" t="s">
        <v>54</v>
      </c>
      <c r="G5" s="82" t="s">
        <v>83</v>
      </c>
      <c r="H5" s="83"/>
    </row>
    <row r="6" spans="1:8" s="16" customFormat="1" ht="15.75">
      <c r="A6" s="88"/>
      <c r="B6" s="76"/>
      <c r="C6" s="78"/>
      <c r="D6" s="81"/>
      <c r="E6" s="78"/>
      <c r="F6" s="81"/>
      <c r="G6" s="23" t="s">
        <v>99</v>
      </c>
      <c r="H6" s="23" t="s">
        <v>125</v>
      </c>
    </row>
    <row r="7" spans="1:8" s="16" customFormat="1" ht="15.75">
      <c r="A7" s="3" t="s">
        <v>84</v>
      </c>
      <c r="B7" s="55">
        <v>2</v>
      </c>
      <c r="C7" s="11">
        <v>3</v>
      </c>
      <c r="D7" s="13">
        <v>4</v>
      </c>
      <c r="E7" s="11">
        <v>5</v>
      </c>
      <c r="F7" s="13">
        <v>6</v>
      </c>
      <c r="G7" s="56">
        <v>7</v>
      </c>
      <c r="H7" s="56">
        <v>8</v>
      </c>
    </row>
    <row r="8" spans="1:8" s="16" customFormat="1" ht="15.75">
      <c r="A8" s="1"/>
      <c r="B8" s="12" t="s">
        <v>6</v>
      </c>
      <c r="C8" s="9"/>
      <c r="D8" s="7"/>
      <c r="E8" s="9"/>
      <c r="F8" s="7"/>
      <c r="G8" s="48">
        <f>G9+G58</f>
        <v>18085.52</v>
      </c>
      <c r="H8" s="48">
        <f>H9+H58</f>
        <v>20151.373</v>
      </c>
    </row>
    <row r="9" spans="1:8" ht="19.5" customHeight="1">
      <c r="A9" s="1"/>
      <c r="B9" s="24" t="s">
        <v>16</v>
      </c>
      <c r="C9" s="11"/>
      <c r="D9" s="13"/>
      <c r="E9" s="11"/>
      <c r="F9" s="13"/>
      <c r="G9" s="48">
        <f>G10+G29+G40+G51</f>
        <v>9001.97</v>
      </c>
      <c r="H9" s="48">
        <f>H10+H29+H40+H51</f>
        <v>11605.539</v>
      </c>
    </row>
    <row r="10" spans="1:8" ht="47.25">
      <c r="A10" s="39" t="s">
        <v>7</v>
      </c>
      <c r="B10" s="6" t="s">
        <v>77</v>
      </c>
      <c r="C10" s="8" t="s">
        <v>34</v>
      </c>
      <c r="D10" s="7"/>
      <c r="E10" s="8"/>
      <c r="F10" s="8"/>
      <c r="G10" s="50">
        <f>G16+G17</f>
        <v>4510.969999999999</v>
      </c>
      <c r="H10" s="50">
        <f>H11+H17</f>
        <v>4630.374</v>
      </c>
    </row>
    <row r="11" spans="1:8" ht="15.75">
      <c r="A11" s="84"/>
      <c r="B11" s="6" t="s">
        <v>100</v>
      </c>
      <c r="C11" s="10" t="s">
        <v>105</v>
      </c>
      <c r="D11" s="13"/>
      <c r="E11" s="10"/>
      <c r="F11" s="10"/>
      <c r="G11" s="32">
        <f>G12</f>
        <v>120</v>
      </c>
      <c r="H11" s="32">
        <f>H12</f>
        <v>120</v>
      </c>
    </row>
    <row r="12" spans="1:8" ht="31.5">
      <c r="A12" s="84"/>
      <c r="B12" s="6" t="s">
        <v>101</v>
      </c>
      <c r="C12" s="10" t="s">
        <v>106</v>
      </c>
      <c r="D12" s="13"/>
      <c r="E12" s="10"/>
      <c r="F12" s="10"/>
      <c r="G12" s="32">
        <f>G13</f>
        <v>120</v>
      </c>
      <c r="H12" s="32">
        <f>H13</f>
        <v>120</v>
      </c>
    </row>
    <row r="13" spans="1:8" ht="15.75">
      <c r="A13" s="84"/>
      <c r="B13" s="41" t="s">
        <v>102</v>
      </c>
      <c r="C13" s="10" t="s">
        <v>107</v>
      </c>
      <c r="D13" s="13"/>
      <c r="E13" s="10"/>
      <c r="F13" s="10"/>
      <c r="G13" s="32">
        <f>G15</f>
        <v>120</v>
      </c>
      <c r="H13" s="32">
        <f>H15</f>
        <v>120</v>
      </c>
    </row>
    <row r="14" spans="1:8" ht="31.5">
      <c r="A14" s="84"/>
      <c r="B14" s="41" t="s">
        <v>70</v>
      </c>
      <c r="C14" s="10" t="s">
        <v>107</v>
      </c>
      <c r="D14" s="13">
        <v>200</v>
      </c>
      <c r="E14" s="10"/>
      <c r="F14" s="10"/>
      <c r="G14" s="32">
        <f>G15</f>
        <v>120</v>
      </c>
      <c r="H14" s="32">
        <f>H15</f>
        <v>120</v>
      </c>
    </row>
    <row r="15" spans="1:8" ht="15.75">
      <c r="A15" s="84"/>
      <c r="B15" s="2" t="s">
        <v>21</v>
      </c>
      <c r="C15" s="10" t="s">
        <v>107</v>
      </c>
      <c r="D15" s="13">
        <v>240</v>
      </c>
      <c r="E15" s="10"/>
      <c r="F15" s="10"/>
      <c r="G15" s="32">
        <f>G16</f>
        <v>120</v>
      </c>
      <c r="H15" s="32">
        <f>H16</f>
        <v>120</v>
      </c>
    </row>
    <row r="16" spans="1:8" ht="15.75">
      <c r="A16" s="84"/>
      <c r="B16" s="41" t="s">
        <v>87</v>
      </c>
      <c r="C16" s="10" t="s">
        <v>107</v>
      </c>
      <c r="D16" s="13">
        <v>240</v>
      </c>
      <c r="E16" s="10" t="s">
        <v>60</v>
      </c>
      <c r="F16" s="10" t="s">
        <v>56</v>
      </c>
      <c r="G16" s="32">
        <v>120</v>
      </c>
      <c r="H16" s="32">
        <v>120</v>
      </c>
    </row>
    <row r="17" spans="1:8" ht="31.5">
      <c r="A17" s="84"/>
      <c r="B17" s="6" t="s">
        <v>103</v>
      </c>
      <c r="C17" s="10" t="s">
        <v>108</v>
      </c>
      <c r="D17" s="10"/>
      <c r="E17" s="10"/>
      <c r="F17" s="10"/>
      <c r="G17" s="32">
        <f>G18+G25</f>
        <v>4390.969999999999</v>
      </c>
      <c r="H17" s="32">
        <f>H18+H25</f>
        <v>4510.374</v>
      </c>
    </row>
    <row r="18" spans="1:8" ht="31.5">
      <c r="A18" s="84"/>
      <c r="B18" s="41" t="s">
        <v>104</v>
      </c>
      <c r="C18" s="10" t="s">
        <v>109</v>
      </c>
      <c r="D18" s="10"/>
      <c r="E18" s="10"/>
      <c r="F18" s="10"/>
      <c r="G18" s="32">
        <f>G19+G22</f>
        <v>3106.5699999999997</v>
      </c>
      <c r="H18" s="32">
        <f>H19+H22</f>
        <v>3225.974</v>
      </c>
    </row>
    <row r="19" spans="1:8" ht="63">
      <c r="A19" s="84"/>
      <c r="B19" s="2" t="s">
        <v>78</v>
      </c>
      <c r="C19" s="10" t="s">
        <v>109</v>
      </c>
      <c r="D19" s="10" t="s">
        <v>72</v>
      </c>
      <c r="E19" s="10"/>
      <c r="F19" s="10"/>
      <c r="G19" s="32">
        <f>G20</f>
        <v>2299.56</v>
      </c>
      <c r="H19" s="32">
        <f>H20</f>
        <v>2414.02</v>
      </c>
    </row>
    <row r="20" spans="1:8" ht="15.75">
      <c r="A20" s="84"/>
      <c r="B20" s="35" t="s">
        <v>15</v>
      </c>
      <c r="C20" s="10" t="s">
        <v>109</v>
      </c>
      <c r="D20" s="10" t="s">
        <v>14</v>
      </c>
      <c r="E20" s="10"/>
      <c r="F20" s="10"/>
      <c r="G20" s="32">
        <f>G21</f>
        <v>2299.56</v>
      </c>
      <c r="H20" s="32">
        <f>H21</f>
        <v>2414.02</v>
      </c>
    </row>
    <row r="21" spans="1:8" ht="15.75">
      <c r="A21" s="84"/>
      <c r="B21" s="2" t="s">
        <v>23</v>
      </c>
      <c r="C21" s="10" t="s">
        <v>109</v>
      </c>
      <c r="D21" s="10" t="s">
        <v>14</v>
      </c>
      <c r="E21" s="10" t="s">
        <v>61</v>
      </c>
      <c r="F21" s="10" t="s">
        <v>62</v>
      </c>
      <c r="G21" s="32">
        <v>2299.56</v>
      </c>
      <c r="H21" s="32">
        <v>2414.02</v>
      </c>
    </row>
    <row r="22" spans="1:8" ht="31.5">
      <c r="A22" s="84"/>
      <c r="B22" s="41" t="s">
        <v>70</v>
      </c>
      <c r="C22" s="10" t="s">
        <v>109</v>
      </c>
      <c r="D22" s="13">
        <v>200</v>
      </c>
      <c r="E22" s="18"/>
      <c r="F22" s="10"/>
      <c r="G22" s="32">
        <f>G23</f>
        <v>807.01</v>
      </c>
      <c r="H22" s="32">
        <f>H23</f>
        <v>811.954</v>
      </c>
    </row>
    <row r="23" spans="1:8" ht="15.75">
      <c r="A23" s="84"/>
      <c r="B23" s="2" t="s">
        <v>21</v>
      </c>
      <c r="C23" s="10" t="s">
        <v>109</v>
      </c>
      <c r="D23" s="13">
        <v>240</v>
      </c>
      <c r="E23" s="10"/>
      <c r="F23" s="10"/>
      <c r="G23" s="32">
        <f>G24</f>
        <v>807.01</v>
      </c>
      <c r="H23" s="32">
        <f>H24</f>
        <v>811.954</v>
      </c>
    </row>
    <row r="24" spans="1:8" ht="15.75">
      <c r="A24" s="84"/>
      <c r="B24" s="2" t="s">
        <v>23</v>
      </c>
      <c r="C24" s="10" t="s">
        <v>109</v>
      </c>
      <c r="D24" s="10" t="s">
        <v>11</v>
      </c>
      <c r="E24" s="10" t="s">
        <v>61</v>
      </c>
      <c r="F24" s="10" t="s">
        <v>62</v>
      </c>
      <c r="G24" s="32">
        <v>807.01</v>
      </c>
      <c r="H24" s="32">
        <v>811.954</v>
      </c>
    </row>
    <row r="25" spans="1:8" ht="78.75">
      <c r="A25" s="84"/>
      <c r="B25" s="65" t="s">
        <v>96</v>
      </c>
      <c r="C25" s="10" t="s">
        <v>110</v>
      </c>
      <c r="D25" s="13"/>
      <c r="E25" s="10"/>
      <c r="F25" s="10"/>
      <c r="G25" s="32">
        <v>1284.4</v>
      </c>
      <c r="H25" s="32">
        <v>1284.4</v>
      </c>
    </row>
    <row r="26" spans="1:8" ht="84.75" customHeight="1">
      <c r="A26" s="42"/>
      <c r="B26" s="61" t="s">
        <v>95</v>
      </c>
      <c r="C26" s="10" t="s">
        <v>110</v>
      </c>
      <c r="D26" s="62">
        <v>100</v>
      </c>
      <c r="E26" s="63"/>
      <c r="F26" s="63"/>
      <c r="G26" s="32">
        <f>G27</f>
        <v>1284.4</v>
      </c>
      <c r="H26" s="32">
        <f>H27</f>
        <v>1284.4</v>
      </c>
    </row>
    <row r="27" spans="1:8" ht="15.75">
      <c r="A27" s="42"/>
      <c r="B27" s="60" t="s">
        <v>15</v>
      </c>
      <c r="C27" s="10" t="s">
        <v>110</v>
      </c>
      <c r="D27" s="62">
        <v>110</v>
      </c>
      <c r="E27" s="63"/>
      <c r="F27" s="63"/>
      <c r="G27" s="32">
        <f>G28</f>
        <v>1284.4</v>
      </c>
      <c r="H27" s="32">
        <f>H28</f>
        <v>1284.4</v>
      </c>
    </row>
    <row r="28" spans="1:8" ht="15.75">
      <c r="A28" s="42"/>
      <c r="B28" s="61" t="s">
        <v>23</v>
      </c>
      <c r="C28" s="10" t="s">
        <v>110</v>
      </c>
      <c r="D28" s="62">
        <v>110</v>
      </c>
      <c r="E28" s="63" t="s">
        <v>61</v>
      </c>
      <c r="F28" s="63" t="s">
        <v>62</v>
      </c>
      <c r="G28" s="32">
        <v>1284.4</v>
      </c>
      <c r="H28" s="32">
        <v>1284.4</v>
      </c>
    </row>
    <row r="29" spans="1:8" ht="47.25">
      <c r="A29" s="12" t="s">
        <v>3</v>
      </c>
      <c r="B29" s="34" t="s">
        <v>28</v>
      </c>
      <c r="C29" s="8" t="s">
        <v>30</v>
      </c>
      <c r="D29" s="8"/>
      <c r="E29" s="8"/>
      <c r="F29" s="8"/>
      <c r="G29" s="50">
        <f>G30</f>
        <v>2350</v>
      </c>
      <c r="H29" s="50">
        <f>H30</f>
        <v>2400</v>
      </c>
    </row>
    <row r="30" spans="1:8" ht="15.75">
      <c r="A30" s="75"/>
      <c r="B30" s="66" t="s">
        <v>100</v>
      </c>
      <c r="C30" s="10" t="s">
        <v>113</v>
      </c>
      <c r="D30" s="10"/>
      <c r="E30" s="10"/>
      <c r="F30" s="10"/>
      <c r="G30" s="32">
        <f>G31</f>
        <v>2350</v>
      </c>
      <c r="H30" s="32">
        <f>H31</f>
        <v>2400</v>
      </c>
    </row>
    <row r="31" spans="1:8" s="27" customFormat="1" ht="78.75">
      <c r="A31" s="84"/>
      <c r="B31" s="67" t="s">
        <v>111</v>
      </c>
      <c r="C31" s="10" t="s">
        <v>114</v>
      </c>
      <c r="D31" s="10"/>
      <c r="E31" s="10"/>
      <c r="F31" s="10"/>
      <c r="G31" s="32">
        <f>G32+G36</f>
        <v>2350</v>
      </c>
      <c r="H31" s="32">
        <f>H32+H36</f>
        <v>2400</v>
      </c>
    </row>
    <row r="32" spans="1:8" ht="15.75">
      <c r="A32" s="84"/>
      <c r="B32" s="51" t="s">
        <v>31</v>
      </c>
      <c r="C32" s="10" t="s">
        <v>115</v>
      </c>
      <c r="D32" s="10"/>
      <c r="E32" s="10"/>
      <c r="F32" s="10"/>
      <c r="G32" s="32">
        <f>G34</f>
        <v>990</v>
      </c>
      <c r="H32" s="32">
        <f>H34</f>
        <v>1100</v>
      </c>
    </row>
    <row r="33" spans="1:8" ht="66" customHeight="1">
      <c r="A33" s="84"/>
      <c r="B33" s="41" t="s">
        <v>70</v>
      </c>
      <c r="C33" s="10" t="s">
        <v>115</v>
      </c>
      <c r="D33" s="10" t="s">
        <v>71</v>
      </c>
      <c r="E33" s="10"/>
      <c r="F33" s="10"/>
      <c r="G33" s="32">
        <f>G34</f>
        <v>990</v>
      </c>
      <c r="H33" s="32">
        <v>1100</v>
      </c>
    </row>
    <row r="34" spans="1:8" ht="31.5" customHeight="1">
      <c r="A34" s="84"/>
      <c r="B34" s="2" t="s">
        <v>21</v>
      </c>
      <c r="C34" s="10" t="s">
        <v>115</v>
      </c>
      <c r="D34" s="10" t="s">
        <v>11</v>
      </c>
      <c r="E34" s="10"/>
      <c r="F34" s="10"/>
      <c r="G34" s="32">
        <f>G35</f>
        <v>990</v>
      </c>
      <c r="H34" s="32">
        <f>H35</f>
        <v>1100</v>
      </c>
    </row>
    <row r="35" spans="1:8" ht="31.5" customHeight="1">
      <c r="A35" s="84"/>
      <c r="B35" s="41" t="s">
        <v>22</v>
      </c>
      <c r="C35" s="10" t="s">
        <v>115</v>
      </c>
      <c r="D35" s="10" t="s">
        <v>11</v>
      </c>
      <c r="E35" s="10" t="s">
        <v>57</v>
      </c>
      <c r="F35" s="10" t="s">
        <v>56</v>
      </c>
      <c r="G35" s="32">
        <v>990</v>
      </c>
      <c r="H35" s="32">
        <v>1100</v>
      </c>
    </row>
    <row r="36" spans="1:8" ht="31.5" customHeight="1">
      <c r="A36" s="84"/>
      <c r="B36" s="68" t="s">
        <v>112</v>
      </c>
      <c r="C36" s="10" t="s">
        <v>116</v>
      </c>
      <c r="D36" s="10"/>
      <c r="E36" s="10"/>
      <c r="F36" s="10"/>
      <c r="G36" s="32">
        <f>G38</f>
        <v>1360</v>
      </c>
      <c r="H36" s="32">
        <f>H38</f>
        <v>1300</v>
      </c>
    </row>
    <row r="37" spans="1:8" ht="31.5" customHeight="1">
      <c r="A37" s="84"/>
      <c r="B37" s="41" t="s">
        <v>70</v>
      </c>
      <c r="C37" s="10" t="s">
        <v>116</v>
      </c>
      <c r="D37" s="10" t="s">
        <v>71</v>
      </c>
      <c r="E37" s="10"/>
      <c r="F37" s="10"/>
      <c r="G37" s="32">
        <f>G38</f>
        <v>1360</v>
      </c>
      <c r="H37" s="32">
        <f>H38</f>
        <v>1300</v>
      </c>
    </row>
    <row r="38" spans="1:8" ht="15.75">
      <c r="A38" s="84"/>
      <c r="B38" s="2" t="s">
        <v>21</v>
      </c>
      <c r="C38" s="10" t="s">
        <v>116</v>
      </c>
      <c r="D38" s="10" t="s">
        <v>11</v>
      </c>
      <c r="E38" s="10"/>
      <c r="F38" s="10"/>
      <c r="G38" s="32">
        <f>G39</f>
        <v>1360</v>
      </c>
      <c r="H38" s="32">
        <f>H39</f>
        <v>1300</v>
      </c>
    </row>
    <row r="39" spans="1:8" ht="15.75">
      <c r="A39" s="84"/>
      <c r="B39" s="28" t="s">
        <v>22</v>
      </c>
      <c r="C39" s="10" t="s">
        <v>116</v>
      </c>
      <c r="D39" s="10" t="s">
        <v>11</v>
      </c>
      <c r="E39" s="10" t="s">
        <v>57</v>
      </c>
      <c r="F39" s="10" t="s">
        <v>56</v>
      </c>
      <c r="G39" s="32">
        <v>1360</v>
      </c>
      <c r="H39" s="32">
        <v>1300</v>
      </c>
    </row>
    <row r="40" spans="1:8" ht="47.25">
      <c r="A40" s="12" t="s">
        <v>4</v>
      </c>
      <c r="B40" s="69" t="s">
        <v>29</v>
      </c>
      <c r="C40" s="8" t="s">
        <v>32</v>
      </c>
      <c r="D40" s="8"/>
      <c r="E40" s="8"/>
      <c r="F40" s="8"/>
      <c r="G40" s="50">
        <f>G41</f>
        <v>641</v>
      </c>
      <c r="H40" s="50">
        <f>H41</f>
        <v>3268</v>
      </c>
    </row>
    <row r="41" spans="1:8" ht="15.75">
      <c r="A41" s="42"/>
      <c r="B41" s="70" t="s">
        <v>100</v>
      </c>
      <c r="C41" s="10" t="s">
        <v>118</v>
      </c>
      <c r="D41" s="10"/>
      <c r="E41" s="10"/>
      <c r="F41" s="10"/>
      <c r="G41" s="32">
        <f>G42</f>
        <v>641</v>
      </c>
      <c r="H41" s="32">
        <f>H42+H47</f>
        <v>3268</v>
      </c>
    </row>
    <row r="42" spans="1:8" ht="63">
      <c r="A42" s="84"/>
      <c r="B42" s="70" t="s">
        <v>117</v>
      </c>
      <c r="C42" s="10" t="s">
        <v>119</v>
      </c>
      <c r="D42" s="10"/>
      <c r="E42" s="10"/>
      <c r="F42" s="10"/>
      <c r="G42" s="32">
        <f>G44</f>
        <v>641</v>
      </c>
      <c r="H42" s="32">
        <f>H44</f>
        <v>652</v>
      </c>
    </row>
    <row r="43" spans="1:8" ht="47.25">
      <c r="A43" s="84"/>
      <c r="B43" s="70" t="s">
        <v>33</v>
      </c>
      <c r="C43" s="10" t="s">
        <v>120</v>
      </c>
      <c r="D43" s="10"/>
      <c r="E43" s="10"/>
      <c r="F43" s="10"/>
      <c r="G43" s="32">
        <f>G44</f>
        <v>641</v>
      </c>
      <c r="H43" s="32">
        <f>H44</f>
        <v>652</v>
      </c>
    </row>
    <row r="44" spans="1:8" ht="31.5">
      <c r="A44" s="84"/>
      <c r="B44" s="41" t="s">
        <v>70</v>
      </c>
      <c r="C44" s="10" t="s">
        <v>120</v>
      </c>
      <c r="D44" s="10" t="s">
        <v>71</v>
      </c>
      <c r="E44" s="10"/>
      <c r="F44" s="10"/>
      <c r="G44" s="32">
        <f>G46</f>
        <v>641</v>
      </c>
      <c r="H44" s="32">
        <f>H46</f>
        <v>652</v>
      </c>
    </row>
    <row r="45" spans="1:8" ht="15.75">
      <c r="A45" s="84"/>
      <c r="B45" s="2" t="s">
        <v>21</v>
      </c>
      <c r="C45" s="10" t="s">
        <v>120</v>
      </c>
      <c r="D45" s="10" t="s">
        <v>11</v>
      </c>
      <c r="E45" s="10"/>
      <c r="F45" s="10"/>
      <c r="G45" s="32">
        <f>G46</f>
        <v>641</v>
      </c>
      <c r="H45" s="32">
        <f>H46</f>
        <v>652</v>
      </c>
    </row>
    <row r="46" spans="1:8" ht="15.75">
      <c r="A46" s="84"/>
      <c r="B46" s="71" t="s">
        <v>18</v>
      </c>
      <c r="C46" s="10" t="s">
        <v>120</v>
      </c>
      <c r="D46" s="10" t="s">
        <v>11</v>
      </c>
      <c r="E46" s="10" t="s">
        <v>58</v>
      </c>
      <c r="F46" s="10" t="s">
        <v>55</v>
      </c>
      <c r="G46" s="32">
        <v>641</v>
      </c>
      <c r="H46" s="32">
        <v>652</v>
      </c>
    </row>
    <row r="47" spans="1:8" ht="31.5">
      <c r="A47" s="84"/>
      <c r="B47" s="33" t="s">
        <v>127</v>
      </c>
      <c r="C47" s="10" t="s">
        <v>130</v>
      </c>
      <c r="D47" s="10"/>
      <c r="E47" s="10"/>
      <c r="F47" s="10"/>
      <c r="G47" s="32">
        <f aca="true" t="shared" si="0" ref="G47:H49">G48</f>
        <v>0</v>
      </c>
      <c r="H47" s="32">
        <f t="shared" si="0"/>
        <v>2616</v>
      </c>
    </row>
    <row r="48" spans="1:8" ht="31.5">
      <c r="A48" s="84"/>
      <c r="B48" s="28" t="s">
        <v>70</v>
      </c>
      <c r="C48" s="10" t="s">
        <v>130</v>
      </c>
      <c r="D48" s="10" t="s">
        <v>71</v>
      </c>
      <c r="E48" s="10"/>
      <c r="F48" s="10"/>
      <c r="G48" s="32">
        <f t="shared" si="0"/>
        <v>0</v>
      </c>
      <c r="H48" s="32">
        <f t="shared" si="0"/>
        <v>2616</v>
      </c>
    </row>
    <row r="49" spans="1:8" ht="15.75">
      <c r="A49" s="84"/>
      <c r="B49" s="2" t="s">
        <v>21</v>
      </c>
      <c r="C49" s="10" t="s">
        <v>130</v>
      </c>
      <c r="D49" s="10" t="s">
        <v>11</v>
      </c>
      <c r="E49" s="10"/>
      <c r="F49" s="10"/>
      <c r="G49" s="32">
        <f t="shared" si="0"/>
        <v>0</v>
      </c>
      <c r="H49" s="32">
        <f t="shared" si="0"/>
        <v>2616</v>
      </c>
    </row>
    <row r="50" spans="1:8" ht="15.75">
      <c r="A50" s="42"/>
      <c r="B50" s="33" t="s">
        <v>18</v>
      </c>
      <c r="C50" s="10" t="s">
        <v>130</v>
      </c>
      <c r="D50" s="10" t="s">
        <v>11</v>
      </c>
      <c r="E50" s="10" t="s">
        <v>58</v>
      </c>
      <c r="F50" s="10" t="s">
        <v>55</v>
      </c>
      <c r="G50" s="32">
        <v>0</v>
      </c>
      <c r="H50" s="32">
        <v>2616</v>
      </c>
    </row>
    <row r="51" spans="1:8" ht="63">
      <c r="A51" s="12" t="s">
        <v>5</v>
      </c>
      <c r="B51" s="6" t="s">
        <v>82</v>
      </c>
      <c r="C51" s="8" t="s">
        <v>63</v>
      </c>
      <c r="D51" s="8"/>
      <c r="E51" s="8"/>
      <c r="F51" s="8"/>
      <c r="G51" s="50">
        <f>G52</f>
        <v>1500</v>
      </c>
      <c r="H51" s="50">
        <f>H52</f>
        <v>1307.165</v>
      </c>
    </row>
    <row r="52" spans="1:8" ht="15.75">
      <c r="A52" s="42"/>
      <c r="B52" s="66" t="s">
        <v>100</v>
      </c>
      <c r="C52" s="10" t="s">
        <v>122</v>
      </c>
      <c r="D52" s="10"/>
      <c r="E52" s="10"/>
      <c r="F52" s="10"/>
      <c r="G52" s="32">
        <f>G53</f>
        <v>1500</v>
      </c>
      <c r="H52" s="32">
        <f>H53</f>
        <v>1307.165</v>
      </c>
    </row>
    <row r="53" spans="1:8" ht="47.25">
      <c r="A53" s="42"/>
      <c r="B53" s="66" t="s">
        <v>121</v>
      </c>
      <c r="C53" s="10" t="s">
        <v>123</v>
      </c>
      <c r="D53" s="10"/>
      <c r="E53" s="10"/>
      <c r="F53" s="10"/>
      <c r="G53" s="32">
        <f>G55</f>
        <v>1500</v>
      </c>
      <c r="H53" s="32">
        <f>H55</f>
        <v>1307.165</v>
      </c>
    </row>
    <row r="54" spans="1:8" ht="31.5">
      <c r="A54" s="42"/>
      <c r="B54" s="66" t="s">
        <v>64</v>
      </c>
      <c r="C54" s="10" t="s">
        <v>124</v>
      </c>
      <c r="D54" s="10"/>
      <c r="E54" s="10"/>
      <c r="F54" s="10"/>
      <c r="G54" s="32">
        <f aca="true" t="shared" si="1" ref="G54:H56">G55</f>
        <v>1500</v>
      </c>
      <c r="H54" s="32">
        <f t="shared" si="1"/>
        <v>1307.165</v>
      </c>
    </row>
    <row r="55" spans="1:8" ht="31.5">
      <c r="A55" s="42"/>
      <c r="B55" s="41" t="s">
        <v>70</v>
      </c>
      <c r="C55" s="10" t="s">
        <v>124</v>
      </c>
      <c r="D55" s="10" t="s">
        <v>71</v>
      </c>
      <c r="E55" s="10"/>
      <c r="F55" s="10"/>
      <c r="G55" s="32">
        <f t="shared" si="1"/>
        <v>1500</v>
      </c>
      <c r="H55" s="32">
        <f t="shared" si="1"/>
        <v>1307.165</v>
      </c>
    </row>
    <row r="56" spans="1:8" ht="15.75">
      <c r="A56" s="42"/>
      <c r="B56" s="2" t="s">
        <v>21</v>
      </c>
      <c r="C56" s="10" t="s">
        <v>124</v>
      </c>
      <c r="D56" s="10" t="s">
        <v>11</v>
      </c>
      <c r="E56" s="10"/>
      <c r="F56" s="10"/>
      <c r="G56" s="32">
        <f t="shared" si="1"/>
        <v>1500</v>
      </c>
      <c r="H56" s="32">
        <f t="shared" si="1"/>
        <v>1307.165</v>
      </c>
    </row>
    <row r="57" spans="1:8" ht="15.75">
      <c r="A57" s="42"/>
      <c r="B57" s="41" t="s">
        <v>18</v>
      </c>
      <c r="C57" s="10" t="s">
        <v>124</v>
      </c>
      <c r="D57" s="10" t="s">
        <v>11</v>
      </c>
      <c r="E57" s="10" t="s">
        <v>58</v>
      </c>
      <c r="F57" s="10" t="s">
        <v>55</v>
      </c>
      <c r="G57" s="32">
        <v>1500</v>
      </c>
      <c r="H57" s="32">
        <v>1307.165</v>
      </c>
    </row>
    <row r="58" spans="1:8" ht="15.75">
      <c r="A58" s="25"/>
      <c r="B58" s="36" t="s">
        <v>17</v>
      </c>
      <c r="C58" s="26"/>
      <c r="D58" s="25"/>
      <c r="E58" s="26"/>
      <c r="F58" s="1"/>
      <c r="G58" s="64">
        <f>G59+G79+G86</f>
        <v>9083.550000000001</v>
      </c>
      <c r="H58" s="64">
        <f>H59+H79+H86</f>
        <v>8545.834</v>
      </c>
    </row>
    <row r="59" spans="1:8" ht="47.25">
      <c r="A59" s="25"/>
      <c r="B59" s="43" t="s">
        <v>1</v>
      </c>
      <c r="C59" s="26">
        <v>9100000000</v>
      </c>
      <c r="D59" s="25"/>
      <c r="E59" s="26"/>
      <c r="F59" s="1"/>
      <c r="G59" s="64">
        <f>G60+G66</f>
        <v>8232.169000000002</v>
      </c>
      <c r="H59" s="64">
        <f>H60+H66</f>
        <v>7979.781</v>
      </c>
    </row>
    <row r="60" spans="1:8" ht="15.75">
      <c r="A60" s="25"/>
      <c r="B60" s="58" t="s">
        <v>88</v>
      </c>
      <c r="C60" s="59" t="s">
        <v>89</v>
      </c>
      <c r="D60" s="57"/>
      <c r="E60" s="57"/>
      <c r="F60" s="57"/>
      <c r="G60" s="47">
        <f>G61</f>
        <v>2591.848</v>
      </c>
      <c r="H60" s="47">
        <f aca="true" t="shared" si="2" ref="G60:H64">H61</f>
        <v>2825.115</v>
      </c>
    </row>
    <row r="61" spans="1:8" ht="15.75">
      <c r="A61" s="25"/>
      <c r="B61" s="58" t="s">
        <v>36</v>
      </c>
      <c r="C61" s="59" t="s">
        <v>90</v>
      </c>
      <c r="D61" s="57"/>
      <c r="E61" s="57"/>
      <c r="F61" s="57"/>
      <c r="G61" s="47">
        <f t="shared" si="2"/>
        <v>2591.848</v>
      </c>
      <c r="H61" s="47">
        <f t="shared" si="2"/>
        <v>2825.115</v>
      </c>
    </row>
    <row r="62" spans="1:8" ht="21" customHeight="1">
      <c r="A62" s="25"/>
      <c r="B62" s="58" t="s">
        <v>88</v>
      </c>
      <c r="C62" s="59" t="s">
        <v>91</v>
      </c>
      <c r="D62" s="59"/>
      <c r="E62" s="59"/>
      <c r="F62" s="59"/>
      <c r="G62" s="47">
        <f>G63</f>
        <v>2591.848</v>
      </c>
      <c r="H62" s="47">
        <f>H63</f>
        <v>2825.115</v>
      </c>
    </row>
    <row r="63" spans="1:8" ht="78.75">
      <c r="A63" s="25"/>
      <c r="B63" s="58" t="s">
        <v>92</v>
      </c>
      <c r="C63" s="59" t="s">
        <v>91</v>
      </c>
      <c r="D63" s="59" t="s">
        <v>72</v>
      </c>
      <c r="E63" s="59"/>
      <c r="F63" s="59"/>
      <c r="G63" s="47">
        <f>G64</f>
        <v>2591.848</v>
      </c>
      <c r="H63" s="47">
        <f t="shared" si="2"/>
        <v>2825.115</v>
      </c>
    </row>
    <row r="64" spans="1:8" ht="31.5">
      <c r="A64" s="25"/>
      <c r="B64" s="60" t="s">
        <v>93</v>
      </c>
      <c r="C64" s="59" t="s">
        <v>91</v>
      </c>
      <c r="D64" s="59" t="s">
        <v>13</v>
      </c>
      <c r="E64" s="59"/>
      <c r="F64" s="59"/>
      <c r="G64" s="47">
        <f t="shared" si="2"/>
        <v>2591.848</v>
      </c>
      <c r="H64" s="47">
        <f t="shared" si="2"/>
        <v>2825.115</v>
      </c>
    </row>
    <row r="65" spans="1:8" ht="31.5">
      <c r="A65" s="25"/>
      <c r="B65" s="58" t="s">
        <v>94</v>
      </c>
      <c r="C65" s="59" t="s">
        <v>91</v>
      </c>
      <c r="D65" s="59" t="s">
        <v>13</v>
      </c>
      <c r="E65" s="59" t="s">
        <v>62</v>
      </c>
      <c r="F65" s="59" t="s">
        <v>59</v>
      </c>
      <c r="G65" s="47">
        <v>2591.848</v>
      </c>
      <c r="H65" s="47">
        <v>2825.115</v>
      </c>
    </row>
    <row r="66" spans="1:8" ht="47.25">
      <c r="A66" s="25"/>
      <c r="B66" s="29" t="s">
        <v>35</v>
      </c>
      <c r="C66" s="52">
        <v>9130000000</v>
      </c>
      <c r="D66" s="53"/>
      <c r="E66" s="52"/>
      <c r="F66" s="3"/>
      <c r="G66" s="47">
        <f>G67</f>
        <v>5640.321000000001</v>
      </c>
      <c r="H66" s="47">
        <f>H67</f>
        <v>5154.666</v>
      </c>
    </row>
    <row r="67" spans="1:8" ht="15.75">
      <c r="A67" s="25"/>
      <c r="B67" s="29" t="s">
        <v>36</v>
      </c>
      <c r="C67" s="52">
        <v>9130100000</v>
      </c>
      <c r="D67" s="53"/>
      <c r="E67" s="52"/>
      <c r="F67" s="3"/>
      <c r="G67" s="47">
        <f>G68+G75</f>
        <v>5640.321000000001</v>
      </c>
      <c r="H67" s="47">
        <f>H68+H75</f>
        <v>5154.666</v>
      </c>
    </row>
    <row r="68" spans="1:8" ht="15.75">
      <c r="A68" s="44"/>
      <c r="B68" s="29" t="s">
        <v>10</v>
      </c>
      <c r="C68" s="4">
        <v>9130100040</v>
      </c>
      <c r="D68" s="5" t="s">
        <v>0</v>
      </c>
      <c r="E68" s="4"/>
      <c r="F68" s="5"/>
      <c r="G68" s="15">
        <f>G71+G74</f>
        <v>5636.801</v>
      </c>
      <c r="H68" s="15">
        <f>H71+H74</f>
        <v>5151.146</v>
      </c>
    </row>
    <row r="69" spans="1:8" ht="63">
      <c r="A69" s="44"/>
      <c r="B69" s="29" t="s">
        <v>78</v>
      </c>
      <c r="C69" s="4">
        <v>9130100040</v>
      </c>
      <c r="D69" s="5">
        <v>100</v>
      </c>
      <c r="E69" s="4"/>
      <c r="F69" s="5"/>
      <c r="G69" s="15">
        <f>G70</f>
        <v>4771.077</v>
      </c>
      <c r="H69" s="15">
        <f>H70</f>
        <v>4700</v>
      </c>
    </row>
    <row r="70" spans="1:8" ht="15.75">
      <c r="A70" s="44"/>
      <c r="B70" s="29" t="s">
        <v>12</v>
      </c>
      <c r="C70" s="4">
        <v>9130100040</v>
      </c>
      <c r="D70" s="5">
        <v>120</v>
      </c>
      <c r="E70" s="3"/>
      <c r="F70" s="3"/>
      <c r="G70" s="15">
        <f>G71</f>
        <v>4771.077</v>
      </c>
      <c r="H70" s="15">
        <f>H71</f>
        <v>4700</v>
      </c>
    </row>
    <row r="71" spans="1:8" ht="47.25">
      <c r="A71" s="44"/>
      <c r="B71" s="29" t="s">
        <v>24</v>
      </c>
      <c r="C71" s="4">
        <v>9130100040</v>
      </c>
      <c r="D71" s="5">
        <v>120</v>
      </c>
      <c r="E71" s="3" t="s">
        <v>62</v>
      </c>
      <c r="F71" s="3" t="s">
        <v>57</v>
      </c>
      <c r="G71" s="15">
        <v>4771.077</v>
      </c>
      <c r="H71" s="15">
        <v>4700</v>
      </c>
    </row>
    <row r="72" spans="1:8" ht="31.5">
      <c r="A72" s="44"/>
      <c r="B72" s="28" t="s">
        <v>70</v>
      </c>
      <c r="C72" s="4">
        <v>9130100040</v>
      </c>
      <c r="D72" s="5">
        <v>200</v>
      </c>
      <c r="E72" s="3"/>
      <c r="F72" s="3"/>
      <c r="G72" s="15">
        <f>G73</f>
        <v>865.724</v>
      </c>
      <c r="H72" s="15">
        <f>H73</f>
        <v>451.146</v>
      </c>
    </row>
    <row r="73" spans="1:8" ht="15.75">
      <c r="A73" s="44"/>
      <c r="B73" s="2" t="s">
        <v>21</v>
      </c>
      <c r="C73" s="4">
        <v>9130100040</v>
      </c>
      <c r="D73" s="5">
        <v>240</v>
      </c>
      <c r="E73" s="3"/>
      <c r="F73" s="3"/>
      <c r="G73" s="15">
        <f>G74</f>
        <v>865.724</v>
      </c>
      <c r="H73" s="15">
        <f>H74</f>
        <v>451.146</v>
      </c>
    </row>
    <row r="74" spans="1:8" ht="47.25">
      <c r="A74" s="44"/>
      <c r="B74" s="29" t="s">
        <v>24</v>
      </c>
      <c r="C74" s="4">
        <v>9130100040</v>
      </c>
      <c r="D74" s="5">
        <v>240</v>
      </c>
      <c r="E74" s="3" t="s">
        <v>62</v>
      </c>
      <c r="F74" s="3" t="s">
        <v>57</v>
      </c>
      <c r="G74" s="15">
        <v>865.724</v>
      </c>
      <c r="H74" s="15">
        <v>451.146</v>
      </c>
    </row>
    <row r="75" spans="1:8" ht="63">
      <c r="A75" s="44"/>
      <c r="B75" s="45" t="s">
        <v>37</v>
      </c>
      <c r="C75" s="10" t="s">
        <v>38</v>
      </c>
      <c r="D75" s="10"/>
      <c r="E75" s="10"/>
      <c r="F75" s="10"/>
      <c r="G75" s="15">
        <f>G77</f>
        <v>3.52</v>
      </c>
      <c r="H75" s="15">
        <f>H77</f>
        <v>3.52</v>
      </c>
    </row>
    <row r="76" spans="1:8" ht="31.5">
      <c r="A76" s="44"/>
      <c r="B76" s="28" t="s">
        <v>70</v>
      </c>
      <c r="C76" s="10" t="s">
        <v>38</v>
      </c>
      <c r="D76" s="10" t="s">
        <v>71</v>
      </c>
      <c r="E76" s="10"/>
      <c r="F76" s="10"/>
      <c r="G76" s="15">
        <f>G77</f>
        <v>3.52</v>
      </c>
      <c r="H76" s="15">
        <f>H77</f>
        <v>3.52</v>
      </c>
    </row>
    <row r="77" spans="1:8" ht="15.75">
      <c r="A77" s="44"/>
      <c r="B77" s="2" t="s">
        <v>21</v>
      </c>
      <c r="C77" s="10" t="s">
        <v>38</v>
      </c>
      <c r="D77" s="10" t="s">
        <v>11</v>
      </c>
      <c r="E77" s="10"/>
      <c r="F77" s="3"/>
      <c r="G77" s="15">
        <f>G78</f>
        <v>3.52</v>
      </c>
      <c r="H77" s="15">
        <f>H78</f>
        <v>3.52</v>
      </c>
    </row>
    <row r="78" spans="1:8" ht="31.5">
      <c r="A78" s="44"/>
      <c r="B78" s="29" t="s">
        <v>76</v>
      </c>
      <c r="C78" s="10" t="s">
        <v>38</v>
      </c>
      <c r="D78" s="5">
        <v>240</v>
      </c>
      <c r="E78" s="10" t="s">
        <v>55</v>
      </c>
      <c r="F78" s="3" t="s">
        <v>75</v>
      </c>
      <c r="G78" s="15">
        <v>3.52</v>
      </c>
      <c r="H78" s="15">
        <v>3.52</v>
      </c>
    </row>
    <row r="79" spans="1:8" ht="31.5">
      <c r="A79" s="44"/>
      <c r="B79" s="14" t="s">
        <v>40</v>
      </c>
      <c r="C79" s="46">
        <v>9200000000</v>
      </c>
      <c r="D79" s="1"/>
      <c r="E79" s="1"/>
      <c r="F79" s="8"/>
      <c r="G79" s="49">
        <f aca="true" t="shared" si="3" ref="G79:H81">G80</f>
        <v>5.9</v>
      </c>
      <c r="H79" s="49">
        <f t="shared" si="3"/>
        <v>6.1</v>
      </c>
    </row>
    <row r="80" spans="1:8" ht="15.75">
      <c r="A80" s="44"/>
      <c r="B80" s="29" t="s">
        <v>36</v>
      </c>
      <c r="C80" s="4">
        <v>9290000000</v>
      </c>
      <c r="D80" s="3"/>
      <c r="E80" s="3"/>
      <c r="F80" s="10"/>
      <c r="G80" s="15">
        <f t="shared" si="3"/>
        <v>5.9</v>
      </c>
      <c r="H80" s="15">
        <f t="shared" si="3"/>
        <v>6.1</v>
      </c>
    </row>
    <row r="81" spans="1:8" ht="15.75">
      <c r="A81" s="44"/>
      <c r="B81" s="29" t="s">
        <v>36</v>
      </c>
      <c r="C81" s="4">
        <v>9290100000</v>
      </c>
      <c r="D81" s="3"/>
      <c r="E81" s="3"/>
      <c r="F81" s="10"/>
      <c r="G81" s="15">
        <f t="shared" si="3"/>
        <v>5.9</v>
      </c>
      <c r="H81" s="15">
        <f t="shared" si="3"/>
        <v>6.1</v>
      </c>
    </row>
    <row r="82" spans="1:8" ht="15.75">
      <c r="A82" s="44"/>
      <c r="B82" s="29" t="s">
        <v>41</v>
      </c>
      <c r="C82" s="4">
        <v>9290100030</v>
      </c>
      <c r="D82" s="3"/>
      <c r="E82" s="3"/>
      <c r="F82" s="10"/>
      <c r="G82" s="15">
        <f>G84</f>
        <v>5.9</v>
      </c>
      <c r="H82" s="15">
        <f>H84</f>
        <v>6.1</v>
      </c>
    </row>
    <row r="83" spans="1:8" ht="15.75">
      <c r="A83" s="44"/>
      <c r="B83" s="29" t="s">
        <v>73</v>
      </c>
      <c r="C83" s="4">
        <v>9290100030</v>
      </c>
      <c r="D83" s="3" t="s">
        <v>74</v>
      </c>
      <c r="E83" s="3"/>
      <c r="F83" s="10"/>
      <c r="G83" s="15">
        <f>G84</f>
        <v>5.9</v>
      </c>
      <c r="H83" s="15">
        <f>H84</f>
        <v>6.1</v>
      </c>
    </row>
    <row r="84" spans="1:8" ht="15.75">
      <c r="A84" s="44"/>
      <c r="B84" s="29" t="s">
        <v>20</v>
      </c>
      <c r="C84" s="4">
        <v>9290100030</v>
      </c>
      <c r="D84" s="3" t="s">
        <v>42</v>
      </c>
      <c r="E84" s="3"/>
      <c r="F84" s="10"/>
      <c r="G84" s="15">
        <f>G85</f>
        <v>5.9</v>
      </c>
      <c r="H84" s="15">
        <f>H85</f>
        <v>6.1</v>
      </c>
    </row>
    <row r="85" spans="1:8" ht="15.75">
      <c r="A85" s="44"/>
      <c r="B85" s="29" t="s">
        <v>39</v>
      </c>
      <c r="C85" s="4">
        <v>9290100030</v>
      </c>
      <c r="D85" s="3" t="s">
        <v>42</v>
      </c>
      <c r="E85" s="3" t="s">
        <v>62</v>
      </c>
      <c r="F85" s="10" t="s">
        <v>65</v>
      </c>
      <c r="G85" s="15">
        <v>5.9</v>
      </c>
      <c r="H85" s="15">
        <v>6.1</v>
      </c>
    </row>
    <row r="86" spans="1:8" ht="47.25">
      <c r="A86" s="40"/>
      <c r="B86" s="14" t="s">
        <v>25</v>
      </c>
      <c r="C86" s="1" t="s">
        <v>43</v>
      </c>
      <c r="D86" s="8"/>
      <c r="E86" s="1"/>
      <c r="F86" s="8"/>
      <c r="G86" s="50">
        <f>G87</f>
        <v>845.481</v>
      </c>
      <c r="H86" s="50">
        <f>H87</f>
        <v>559.953</v>
      </c>
    </row>
    <row r="87" spans="1:8" ht="15.75">
      <c r="A87" s="40"/>
      <c r="B87" s="29" t="s">
        <v>36</v>
      </c>
      <c r="C87" s="3" t="s">
        <v>44</v>
      </c>
      <c r="D87" s="10"/>
      <c r="E87" s="3"/>
      <c r="F87" s="10"/>
      <c r="G87" s="32">
        <f>G88</f>
        <v>845.481</v>
      </c>
      <c r="H87" s="32">
        <f>H88</f>
        <v>559.953</v>
      </c>
    </row>
    <row r="88" spans="1:8" ht="15.75">
      <c r="A88" s="40"/>
      <c r="B88" s="29" t="s">
        <v>36</v>
      </c>
      <c r="C88" s="3" t="s">
        <v>45</v>
      </c>
      <c r="D88" s="10"/>
      <c r="E88" s="3"/>
      <c r="F88" s="10"/>
      <c r="G88" s="32">
        <f>G89+G93+G97+G101+G105+G113+G112</f>
        <v>845.481</v>
      </c>
      <c r="H88" s="32">
        <f>H89+H93+H97+H101+H105+H113+H112</f>
        <v>559.953</v>
      </c>
    </row>
    <row r="89" spans="1:8" ht="47.25">
      <c r="A89" s="44"/>
      <c r="B89" s="29" t="s">
        <v>46</v>
      </c>
      <c r="C89" s="4">
        <v>9990110050</v>
      </c>
      <c r="D89" s="5" t="s">
        <v>0</v>
      </c>
      <c r="E89" s="3"/>
      <c r="F89" s="3"/>
      <c r="G89" s="15">
        <f>G91</f>
        <v>50</v>
      </c>
      <c r="H89" s="15">
        <f>H91</f>
        <v>50</v>
      </c>
    </row>
    <row r="90" spans="1:8" ht="15.75">
      <c r="A90" s="44"/>
      <c r="B90" s="29" t="s">
        <v>73</v>
      </c>
      <c r="C90" s="4">
        <v>9990110050</v>
      </c>
      <c r="D90" s="5">
        <v>800</v>
      </c>
      <c r="E90" s="3"/>
      <c r="F90" s="3"/>
      <c r="G90" s="15">
        <f>G91</f>
        <v>50</v>
      </c>
      <c r="H90" s="15">
        <f>H91</f>
        <v>50</v>
      </c>
    </row>
    <row r="91" spans="1:8" ht="15.75">
      <c r="A91" s="44"/>
      <c r="B91" s="29" t="s">
        <v>9</v>
      </c>
      <c r="C91" s="4">
        <v>9990110050</v>
      </c>
      <c r="D91" s="5">
        <v>870</v>
      </c>
      <c r="E91" s="3"/>
      <c r="F91" s="10"/>
      <c r="G91" s="15">
        <f>G92</f>
        <v>50</v>
      </c>
      <c r="H91" s="15">
        <f>H92</f>
        <v>50</v>
      </c>
    </row>
    <row r="92" spans="1:8" ht="15.75">
      <c r="A92" s="44"/>
      <c r="B92" s="29" t="s">
        <v>26</v>
      </c>
      <c r="C92" s="4">
        <v>9990110050</v>
      </c>
      <c r="D92" s="5">
        <v>870</v>
      </c>
      <c r="E92" s="3" t="s">
        <v>62</v>
      </c>
      <c r="F92" s="3" t="s">
        <v>66</v>
      </c>
      <c r="G92" s="15">
        <v>50</v>
      </c>
      <c r="H92" s="15">
        <v>50</v>
      </c>
    </row>
    <row r="93" spans="1:8" ht="15.75">
      <c r="A93" s="44"/>
      <c r="B93" s="28" t="s">
        <v>47</v>
      </c>
      <c r="C93" s="10" t="s">
        <v>48</v>
      </c>
      <c r="D93" s="10"/>
      <c r="E93" s="10"/>
      <c r="F93" s="10"/>
      <c r="G93" s="32">
        <f>G95</f>
        <v>55</v>
      </c>
      <c r="H93" s="32">
        <f>H95</f>
        <v>57</v>
      </c>
    </row>
    <row r="94" spans="1:8" ht="31.5">
      <c r="A94" s="44"/>
      <c r="B94" s="28" t="s">
        <v>70</v>
      </c>
      <c r="C94" s="10" t="s">
        <v>48</v>
      </c>
      <c r="D94" s="10" t="s">
        <v>71</v>
      </c>
      <c r="E94" s="10"/>
      <c r="F94" s="10"/>
      <c r="G94" s="32">
        <f>G95</f>
        <v>55</v>
      </c>
      <c r="H94" s="32">
        <f>H95</f>
        <v>57</v>
      </c>
    </row>
    <row r="95" spans="1:8" ht="15.75">
      <c r="A95" s="44"/>
      <c r="B95" s="2" t="s">
        <v>21</v>
      </c>
      <c r="C95" s="10" t="s">
        <v>48</v>
      </c>
      <c r="D95" s="10" t="s">
        <v>11</v>
      </c>
      <c r="E95" s="10"/>
      <c r="F95" s="10"/>
      <c r="G95" s="32">
        <f>G96</f>
        <v>55</v>
      </c>
      <c r="H95" s="32">
        <f>H96</f>
        <v>57</v>
      </c>
    </row>
    <row r="96" spans="1:8" ht="15.75">
      <c r="A96" s="44"/>
      <c r="B96" s="28" t="s">
        <v>27</v>
      </c>
      <c r="C96" s="10" t="s">
        <v>48</v>
      </c>
      <c r="D96" s="10" t="s">
        <v>11</v>
      </c>
      <c r="E96" s="10" t="s">
        <v>57</v>
      </c>
      <c r="F96" s="10" t="s">
        <v>67</v>
      </c>
      <c r="G96" s="32">
        <v>55</v>
      </c>
      <c r="H96" s="32">
        <v>57</v>
      </c>
    </row>
    <row r="97" spans="1:8" ht="15.75">
      <c r="A97" s="44"/>
      <c r="B97" s="29" t="s">
        <v>68</v>
      </c>
      <c r="C97" s="10" t="s">
        <v>69</v>
      </c>
      <c r="D97" s="10"/>
      <c r="E97" s="10"/>
      <c r="F97" s="10"/>
      <c r="G97" s="32">
        <f>G99</f>
        <v>160</v>
      </c>
      <c r="H97" s="32">
        <f>H99</f>
        <v>0</v>
      </c>
    </row>
    <row r="98" spans="1:8" ht="31.5">
      <c r="A98" s="44"/>
      <c r="B98" s="28" t="s">
        <v>70</v>
      </c>
      <c r="C98" s="10" t="s">
        <v>69</v>
      </c>
      <c r="D98" s="10" t="s">
        <v>71</v>
      </c>
      <c r="E98" s="10"/>
      <c r="F98" s="10"/>
      <c r="G98" s="32">
        <f>G99</f>
        <v>160</v>
      </c>
      <c r="H98" s="32">
        <f>H99</f>
        <v>0</v>
      </c>
    </row>
    <row r="99" spans="1:8" ht="15.75">
      <c r="A99" s="44"/>
      <c r="B99" s="2" t="s">
        <v>21</v>
      </c>
      <c r="C99" s="10" t="s">
        <v>69</v>
      </c>
      <c r="D99" s="10" t="s">
        <v>11</v>
      </c>
      <c r="E99" s="10"/>
      <c r="F99" s="10"/>
      <c r="G99" s="32">
        <f>G100</f>
        <v>160</v>
      </c>
      <c r="H99" s="32">
        <f>H100</f>
        <v>0</v>
      </c>
    </row>
    <row r="100" spans="1:8" ht="15.75">
      <c r="A100" s="44"/>
      <c r="B100" s="28" t="s">
        <v>27</v>
      </c>
      <c r="C100" s="10" t="s">
        <v>69</v>
      </c>
      <c r="D100" s="10" t="s">
        <v>11</v>
      </c>
      <c r="E100" s="10" t="s">
        <v>57</v>
      </c>
      <c r="F100" s="10" t="s">
        <v>67</v>
      </c>
      <c r="G100" s="32">
        <v>160</v>
      </c>
      <c r="H100" s="32">
        <v>0</v>
      </c>
    </row>
    <row r="101" spans="1:8" ht="31.5">
      <c r="A101" s="44"/>
      <c r="B101" s="29" t="s">
        <v>49</v>
      </c>
      <c r="C101" s="10" t="s">
        <v>50</v>
      </c>
      <c r="D101" s="13"/>
      <c r="E101" s="10"/>
      <c r="F101" s="10"/>
      <c r="G101" s="32">
        <f>G103</f>
        <v>197.161</v>
      </c>
      <c r="H101" s="32">
        <f>H103</f>
        <v>112.053</v>
      </c>
    </row>
    <row r="102" spans="1:8" ht="31.5">
      <c r="A102" s="44"/>
      <c r="B102" s="28" t="s">
        <v>70</v>
      </c>
      <c r="C102" s="10" t="s">
        <v>50</v>
      </c>
      <c r="D102" s="13">
        <v>200</v>
      </c>
      <c r="E102" s="10"/>
      <c r="F102" s="10"/>
      <c r="G102" s="32">
        <f>G103</f>
        <v>197.161</v>
      </c>
      <c r="H102" s="32">
        <f>H103</f>
        <v>112.053</v>
      </c>
    </row>
    <row r="103" spans="1:8" ht="15.75">
      <c r="A103" s="44"/>
      <c r="B103" s="2" t="s">
        <v>21</v>
      </c>
      <c r="C103" s="10" t="s">
        <v>50</v>
      </c>
      <c r="D103" s="13">
        <v>240</v>
      </c>
      <c r="E103" s="10"/>
      <c r="F103" s="10"/>
      <c r="G103" s="32">
        <f>G104</f>
        <v>197.161</v>
      </c>
      <c r="H103" s="32">
        <f>H104</f>
        <v>112.053</v>
      </c>
    </row>
    <row r="104" spans="1:8" ht="15.75">
      <c r="A104" s="44"/>
      <c r="B104" s="28" t="s">
        <v>19</v>
      </c>
      <c r="C104" s="10" t="s">
        <v>50</v>
      </c>
      <c r="D104" s="5">
        <v>240</v>
      </c>
      <c r="E104" s="10" t="s">
        <v>58</v>
      </c>
      <c r="F104" s="10" t="s">
        <v>62</v>
      </c>
      <c r="G104" s="15">
        <v>197.161</v>
      </c>
      <c r="H104" s="15">
        <v>112.053</v>
      </c>
    </row>
    <row r="105" spans="1:8" ht="15.75">
      <c r="A105" s="44"/>
      <c r="B105" s="33" t="s">
        <v>85</v>
      </c>
      <c r="C105" s="10" t="s">
        <v>86</v>
      </c>
      <c r="D105" s="10"/>
      <c r="E105" s="10"/>
      <c r="F105" s="10"/>
      <c r="G105" s="32">
        <f>G107</f>
        <v>53.82</v>
      </c>
      <c r="H105" s="32">
        <f>H107</f>
        <v>0</v>
      </c>
    </row>
    <row r="106" spans="1:8" ht="31.5">
      <c r="A106" s="44"/>
      <c r="B106" s="28" t="s">
        <v>70</v>
      </c>
      <c r="C106" s="10" t="s">
        <v>86</v>
      </c>
      <c r="D106" s="10" t="s">
        <v>71</v>
      </c>
      <c r="E106" s="10"/>
      <c r="F106" s="10"/>
      <c r="G106" s="32">
        <f>G107</f>
        <v>53.82</v>
      </c>
      <c r="H106" s="32">
        <f>H107</f>
        <v>0</v>
      </c>
    </row>
    <row r="107" spans="1:8" ht="15.75">
      <c r="A107" s="44"/>
      <c r="B107" s="2" t="s">
        <v>21</v>
      </c>
      <c r="C107" s="10" t="s">
        <v>86</v>
      </c>
      <c r="D107" s="10" t="s">
        <v>11</v>
      </c>
      <c r="E107" s="10"/>
      <c r="F107" s="10"/>
      <c r="G107" s="32">
        <f>G108</f>
        <v>53.82</v>
      </c>
      <c r="H107" s="32">
        <v>0</v>
      </c>
    </row>
    <row r="108" spans="1:8" ht="31.5">
      <c r="A108" s="44"/>
      <c r="B108" s="33" t="s">
        <v>97</v>
      </c>
      <c r="C108" s="10" t="s">
        <v>86</v>
      </c>
      <c r="D108" s="10" t="s">
        <v>11</v>
      </c>
      <c r="E108" s="10" t="s">
        <v>55</v>
      </c>
      <c r="F108" s="10" t="s">
        <v>98</v>
      </c>
      <c r="G108" s="32">
        <v>53.82</v>
      </c>
      <c r="H108" s="32">
        <v>0</v>
      </c>
    </row>
    <row r="109" spans="1:8" ht="31.5">
      <c r="A109" s="44"/>
      <c r="B109" s="33" t="s">
        <v>128</v>
      </c>
      <c r="C109" s="10" t="s">
        <v>129</v>
      </c>
      <c r="D109" s="10"/>
      <c r="E109" s="10"/>
      <c r="F109" s="10"/>
      <c r="G109" s="32">
        <v>1</v>
      </c>
      <c r="H109" s="32">
        <v>1</v>
      </c>
    </row>
    <row r="110" spans="1:8" ht="15.75">
      <c r="A110" s="44"/>
      <c r="B110" s="33" t="s">
        <v>73</v>
      </c>
      <c r="C110" s="10" t="s">
        <v>129</v>
      </c>
      <c r="D110" s="10" t="s">
        <v>74</v>
      </c>
      <c r="E110" s="10"/>
      <c r="F110" s="10"/>
      <c r="G110" s="32">
        <v>1</v>
      </c>
      <c r="H110" s="32">
        <v>1</v>
      </c>
    </row>
    <row r="111" spans="1:8" ht="15.75">
      <c r="A111" s="44"/>
      <c r="B111" s="33" t="s">
        <v>20</v>
      </c>
      <c r="C111" s="10" t="s">
        <v>129</v>
      </c>
      <c r="D111" s="10" t="s">
        <v>42</v>
      </c>
      <c r="E111" s="10"/>
      <c r="F111" s="10"/>
      <c r="G111" s="32">
        <v>1</v>
      </c>
      <c r="H111" s="32">
        <v>1</v>
      </c>
    </row>
    <row r="112" spans="1:8" ht="15.75">
      <c r="A112" s="44"/>
      <c r="B112" s="33" t="s">
        <v>23</v>
      </c>
      <c r="C112" s="10" t="s">
        <v>129</v>
      </c>
      <c r="D112" s="10" t="s">
        <v>42</v>
      </c>
      <c r="E112" s="10" t="s">
        <v>61</v>
      </c>
      <c r="F112" s="10" t="s">
        <v>62</v>
      </c>
      <c r="G112" s="32">
        <v>1</v>
      </c>
      <c r="H112" s="32">
        <v>1</v>
      </c>
    </row>
    <row r="113" spans="1:8" ht="31.5">
      <c r="A113" s="44"/>
      <c r="B113" s="28" t="s">
        <v>79</v>
      </c>
      <c r="C113" s="10" t="s">
        <v>80</v>
      </c>
      <c r="D113" s="10"/>
      <c r="E113" s="10"/>
      <c r="F113" s="10"/>
      <c r="G113" s="32">
        <f aca="true" t="shared" si="4" ref="G113:H115">G114</f>
        <v>328.5</v>
      </c>
      <c r="H113" s="32">
        <f t="shared" si="4"/>
        <v>339.9</v>
      </c>
    </row>
    <row r="114" spans="1:8" ht="63">
      <c r="A114" s="44"/>
      <c r="B114" s="2" t="s">
        <v>78</v>
      </c>
      <c r="C114" s="10" t="s">
        <v>80</v>
      </c>
      <c r="D114" s="10" t="s">
        <v>72</v>
      </c>
      <c r="E114" s="10"/>
      <c r="F114" s="10"/>
      <c r="G114" s="32">
        <f t="shared" si="4"/>
        <v>328.5</v>
      </c>
      <c r="H114" s="32">
        <f t="shared" si="4"/>
        <v>339.9</v>
      </c>
    </row>
    <row r="115" spans="1:8" ht="15.75">
      <c r="A115" s="44"/>
      <c r="B115" s="29" t="s">
        <v>12</v>
      </c>
      <c r="C115" s="10" t="s">
        <v>80</v>
      </c>
      <c r="D115" s="10" t="s">
        <v>13</v>
      </c>
      <c r="E115" s="10"/>
      <c r="F115" s="10"/>
      <c r="G115" s="32">
        <f t="shared" si="4"/>
        <v>328.5</v>
      </c>
      <c r="H115" s="32">
        <f t="shared" si="4"/>
        <v>339.9</v>
      </c>
    </row>
    <row r="116" spans="1:8" ht="15.75">
      <c r="A116" s="44"/>
      <c r="B116" s="28" t="s">
        <v>81</v>
      </c>
      <c r="C116" s="10" t="s">
        <v>80</v>
      </c>
      <c r="D116" s="10" t="s">
        <v>13</v>
      </c>
      <c r="E116" s="10" t="s">
        <v>59</v>
      </c>
      <c r="F116" s="10" t="s">
        <v>55</v>
      </c>
      <c r="G116" s="32">
        <v>328.5</v>
      </c>
      <c r="H116" s="32">
        <v>339.9</v>
      </c>
    </row>
    <row r="117" spans="1:8" ht="15.75">
      <c r="A117" s="16"/>
      <c r="B117" s="72"/>
      <c r="C117" s="73"/>
      <c r="D117" s="73"/>
      <c r="E117" s="73"/>
      <c r="F117" s="73"/>
      <c r="G117" s="74"/>
      <c r="H117" s="74"/>
    </row>
    <row r="118" spans="1:8" ht="15.75">
      <c r="A118" s="16"/>
      <c r="B118" s="72"/>
      <c r="C118" s="73"/>
      <c r="D118" s="73"/>
      <c r="E118" s="73"/>
      <c r="F118" s="73"/>
      <c r="G118" s="74"/>
      <c r="H118" s="74"/>
    </row>
    <row r="119" spans="1:8" ht="15.75">
      <c r="A119" s="16"/>
      <c r="B119" s="72"/>
      <c r="C119" s="73"/>
      <c r="D119" s="73"/>
      <c r="E119" s="73"/>
      <c r="F119" s="73"/>
      <c r="G119" s="74"/>
      <c r="H119" s="74"/>
    </row>
    <row r="120" spans="1:8" ht="15.75">
      <c r="A120" s="16"/>
      <c r="B120" s="72"/>
      <c r="C120" s="73"/>
      <c r="D120" s="73"/>
      <c r="E120" s="73"/>
      <c r="F120" s="73"/>
      <c r="G120" s="74"/>
      <c r="H120" s="74"/>
    </row>
  </sheetData>
  <sheetProtection/>
  <autoFilter ref="A5:G39"/>
  <mergeCells count="13">
    <mergeCell ref="A42:A49"/>
    <mergeCell ref="A3:H3"/>
    <mergeCell ref="A11:A25"/>
    <mergeCell ref="A30:A39"/>
    <mergeCell ref="A5:A6"/>
    <mergeCell ref="B5:B6"/>
    <mergeCell ref="C5:C6"/>
    <mergeCell ref="F2:H2"/>
    <mergeCell ref="D5:D6"/>
    <mergeCell ref="E5:E6"/>
    <mergeCell ref="F1:H1"/>
    <mergeCell ref="F5:F6"/>
    <mergeCell ref="G5:H5"/>
  </mergeCells>
  <printOptions/>
  <pageMargins left="0.7086614173228347" right="0.31496062992125984" top="0.7480314960629921" bottom="0.7480314960629921" header="0.31496062992125984" footer="0.31496062992125984"/>
  <pageSetup firstPageNumber="32" useFirstPageNumber="1" fitToHeight="6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Пользователь</cp:lastModifiedBy>
  <cp:lastPrinted>2023-04-10T12:55:24Z</cp:lastPrinted>
  <dcterms:created xsi:type="dcterms:W3CDTF">2007-11-15T12:43:49Z</dcterms:created>
  <dcterms:modified xsi:type="dcterms:W3CDTF">2023-04-10T12:55:49Z</dcterms:modified>
  <cp:category/>
  <cp:version/>
  <cp:contentType/>
  <cp:contentStatus/>
</cp:coreProperties>
</file>